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-Psq7_ALcqCp4CTRf6rFDXU_qoyegTq8\SLM\LICITAÇÕES_2024\P R E G Ã O  - E L E T R Ô N I C O\16 - P.E. 016.2024 - OXIGENIO\DOCS INICIAIS\DOCS ALTERADOS\"/>
    </mc:Choice>
  </mc:AlternateContent>
  <xr:revisionPtr revIDLastSave="0" documentId="13_ncr:1_{B7AD0062-73D8-4F26-8438-7C4A71434A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ÉDIA GERAL FINAL" sheetId="3" r:id="rId1"/>
    <sheet name="Planilha1" sheetId="5" r:id="rId2"/>
    <sheet name="Planilha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A16" i="5"/>
  <c r="H8" i="4"/>
  <c r="H4" i="4"/>
  <c r="H5" i="4"/>
  <c r="H6" i="4"/>
  <c r="H7" i="4"/>
  <c r="H9" i="4"/>
  <c r="H10" i="4"/>
  <c r="H11" i="4"/>
  <c r="H12" i="4"/>
  <c r="H13" i="4"/>
  <c r="H14" i="4"/>
  <c r="H15" i="4"/>
  <c r="H16" i="4"/>
  <c r="H17" i="4"/>
  <c r="H3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3" i="3"/>
  <c r="K18" i="3" s="1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</author>
  </authors>
  <commentList>
    <comment ref="D14" authorId="0" shapeId="0" xr:uid="{6C7E3656-5A84-4A3A-88B4-9BB85E977260}">
      <text>
        <r>
          <rPr>
            <b/>
            <sz val="9"/>
            <color indexed="81"/>
            <rFont val="Segoe UI"/>
            <family val="2"/>
          </rPr>
          <t>Mill:</t>
        </r>
        <r>
          <rPr>
            <sz val="9"/>
            <color indexed="81"/>
            <rFont val="Segoe UI"/>
            <family val="2"/>
          </rPr>
          <t xml:space="preserve">
470+30</t>
        </r>
      </text>
    </comment>
    <comment ref="E17" authorId="0" shapeId="0" xr:uid="{22F8E296-668D-48AF-ACE8-F800CC82BB31}">
      <text>
        <r>
          <rPr>
            <b/>
            <sz val="9"/>
            <color indexed="81"/>
            <rFont val="Segoe UI"/>
            <family val="2"/>
          </rPr>
          <t>Mill:</t>
        </r>
        <r>
          <rPr>
            <sz val="9"/>
            <color indexed="81"/>
            <rFont val="Segoe UI"/>
            <family val="2"/>
          </rPr>
          <t xml:space="preserve">
valor do banco de preço calculado por 15 unidades R$ 365,61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</author>
  </authors>
  <commentList>
    <comment ref="D14" authorId="0" shapeId="0" xr:uid="{AA6629C4-C1BF-4A6C-9399-A1A35CF20EC9}">
      <text>
        <r>
          <rPr>
            <b/>
            <sz val="9"/>
            <color indexed="81"/>
            <rFont val="Segoe UI"/>
            <family val="2"/>
          </rPr>
          <t>Mill:</t>
        </r>
        <r>
          <rPr>
            <sz val="9"/>
            <color indexed="81"/>
            <rFont val="Segoe UI"/>
            <family val="2"/>
          </rPr>
          <t xml:space="preserve">
470+30</t>
        </r>
      </text>
    </comment>
  </commentList>
</comments>
</file>

<file path=xl/sharedStrings.xml><?xml version="1.0" encoding="utf-8"?>
<sst xmlns="http://schemas.openxmlformats.org/spreadsheetml/2006/main" count="109" uniqueCount="51">
  <si>
    <t>ITEM</t>
  </si>
  <si>
    <t>ESPECIFICAÇÃO DO PRODUTO</t>
  </si>
  <si>
    <t>UND</t>
  </si>
  <si>
    <t>QUANT</t>
  </si>
  <si>
    <t>V. UNIT.</t>
  </si>
  <si>
    <t>V.TOTAL</t>
  </si>
  <si>
    <t>VALOR TOTAL GLOBAL</t>
  </si>
  <si>
    <t>Pesquisa com empresas</t>
  </si>
  <si>
    <t>Média P.</t>
  </si>
  <si>
    <t>QTD de Preços</t>
  </si>
  <si>
    <t>Média</t>
  </si>
  <si>
    <t>Total de Pesquisas</t>
  </si>
  <si>
    <t>Banco de preço</t>
  </si>
  <si>
    <t>Média Ponderada</t>
  </si>
  <si>
    <t>Aritimetica</t>
  </si>
  <si>
    <t>M³</t>
  </si>
  <si>
    <t>KG</t>
  </si>
  <si>
    <t>Caruaru Oxigênio</t>
  </si>
  <si>
    <t>Bra Service</t>
  </si>
  <si>
    <t xml:space="preserve">Sanharó pregão Eletrônico 16/2023 </t>
  </si>
  <si>
    <r>
      <rPr>
        <b/>
        <sz val="12"/>
        <rFont val="Calibri"/>
        <family val="2"/>
        <scheme val="minor"/>
      </rPr>
      <t xml:space="preserve">Recarga de Óxido nitroso - Descrição: </t>
    </r>
    <r>
      <rPr>
        <sz val="12"/>
        <rFont val="Calibri"/>
        <family val="2"/>
        <scheme val="minor"/>
      </rPr>
      <t xml:space="preserve">Recarga de Gás comprimido, nome: óxido nitroso, aspecto físico: incolor, odor e sabor adocicado, fórmula química: n2o, massa molecular: 38,63 g,mol, grau de pureza: pureza mínima de 99,5%, característica adicional: grau analítico, número de referência química: cas 1002497-2. A contratada deverá efetuar recarga de cilindro acondicionado em torpedo com capacidade de 28kg, Grau pureza “AA”
CATMAT: 422898. </t>
    </r>
  </si>
  <si>
    <r>
      <t xml:space="preserve">Recarga de Oxigênio Medicinal </t>
    </r>
    <r>
      <rPr>
        <sz val="12"/>
        <rFont val="Cambria"/>
        <family val="1"/>
      </rPr>
      <t xml:space="preserve">- Descrição: Recarga de gás comprimido, nome: oxigênio, com selo de qualidade de acordo com as especificações da ABNT com </t>
    </r>
    <r>
      <rPr>
        <b/>
        <sz val="12"/>
        <rFont val="Cambria"/>
        <family val="1"/>
      </rPr>
      <t>99,5%</t>
    </r>
    <r>
      <rPr>
        <sz val="12"/>
        <rFont val="Cambria"/>
        <family val="1"/>
      </rPr>
      <t xml:space="preserve"> de pureza. A contratada deverá efetuar recarga de </t>
    </r>
    <r>
      <rPr>
        <b/>
        <sz val="12"/>
        <rFont val="Cambria"/>
        <family val="1"/>
      </rPr>
      <t>cilindro acondicionado em torpedo com capacidade de</t>
    </r>
    <r>
      <rPr>
        <b/>
        <sz val="12"/>
        <color rgb="FFFF0000"/>
        <rFont val="Cambria"/>
        <family val="1"/>
      </rPr>
      <t xml:space="preserve"> 1m³</t>
    </r>
    <r>
      <rPr>
        <b/>
        <sz val="12"/>
        <rFont val="Cambria"/>
        <family val="1"/>
      </rPr>
      <t xml:space="preserve">, </t>
    </r>
    <r>
      <rPr>
        <sz val="12"/>
        <rFont val="Cambria"/>
        <family val="1"/>
      </rPr>
      <t xml:space="preserve">CATMAT: 483539. </t>
    </r>
  </si>
  <si>
    <r>
      <rPr>
        <b/>
        <sz val="12"/>
        <rFont val="Cambria"/>
        <family val="1"/>
      </rPr>
      <t xml:space="preserve">Recarga de Oxigênio Medicinal </t>
    </r>
    <r>
      <rPr>
        <sz val="12"/>
        <rFont val="Cambria"/>
        <family val="1"/>
      </rPr>
      <t>- Descrição: Recarga de gás comprimido, nome: oxigênio, com selo de qualidade de acordo com as especificações da ABNT com 99,5% de pureza. A contratada deverá efetuar recarga de cilindro acondicionado em torpedo com capacidade d</t>
    </r>
    <r>
      <rPr>
        <b/>
        <sz val="12"/>
        <rFont val="Cambria"/>
        <family val="1"/>
      </rPr>
      <t>e</t>
    </r>
    <r>
      <rPr>
        <b/>
        <sz val="12"/>
        <color rgb="FFFF0000"/>
        <rFont val="Cambria"/>
        <family val="1"/>
      </rPr>
      <t xml:space="preserve"> 1,5 m³</t>
    </r>
    <r>
      <rPr>
        <sz val="12"/>
        <rFont val="Cambria"/>
        <family val="1"/>
      </rPr>
      <t xml:space="preserve">, CATMAT: 483539. </t>
    </r>
  </si>
  <si>
    <r>
      <t>Recarga de Oxigênio Medicinal - Descrição:</t>
    </r>
    <r>
      <rPr>
        <sz val="12"/>
        <rFont val="Calibri"/>
        <family val="2"/>
        <scheme val="minor"/>
      </rPr>
      <t xml:space="preserve"> Recarga de gás comprimido, nome: oxigênio, com selo de qualidade de acordo com as especificações da ABNT com 99,5% de pureza. A contratada deverá efetuar recarga de cilindro acondicionado em torpedo com capacidade d</t>
    </r>
    <r>
      <rPr>
        <sz val="12"/>
        <color rgb="FFFF0000"/>
        <rFont val="Calibri"/>
        <family val="2"/>
        <scheme val="minor"/>
      </rPr>
      <t>e 2m³,</t>
    </r>
    <r>
      <rPr>
        <sz val="12"/>
        <rFont val="Calibri"/>
        <family val="2"/>
        <scheme val="minor"/>
      </rPr>
      <t xml:space="preserve">. CATMAT: 483539. </t>
    </r>
  </si>
  <si>
    <r>
      <t xml:space="preserve">Recarga de Oxigênio Medicinal - Descrição: </t>
    </r>
    <r>
      <rPr>
        <sz val="12"/>
        <rFont val="Cambria"/>
        <family val="1"/>
      </rPr>
      <t xml:space="preserve">Recarga de gás comprimido, nome: oxigênio, com selo de qualidade de acordo com as especificações da ABNT com 99,5% de pureza. A contratada deverá efetuar recarga de cilindro acondicionado em torpedo com capacidade de </t>
    </r>
    <r>
      <rPr>
        <sz val="12"/>
        <color rgb="FFFF0000"/>
        <rFont val="Cambria"/>
        <family val="1"/>
      </rPr>
      <t xml:space="preserve"> 2,4m³</t>
    </r>
    <r>
      <rPr>
        <sz val="12"/>
        <rFont val="Cambria"/>
        <family val="1"/>
      </rPr>
      <t>, CATMAT: 483539.</t>
    </r>
  </si>
  <si>
    <r>
      <rPr>
        <b/>
        <sz val="12"/>
        <rFont val="Calibri"/>
        <family val="2"/>
        <scheme val="minor"/>
      </rPr>
      <t>Recarga de Oxigênio Medicinal -</t>
    </r>
    <r>
      <rPr>
        <sz val="12"/>
        <rFont val="Calibri"/>
        <family val="2"/>
        <scheme val="minor"/>
      </rPr>
      <t xml:space="preserve"> Descrição: Recarga de gás comprimido, nome: oxigênio, com selo de qualidade de acordo com as especificações da ABNT com 99,5% de pureza. A contratada deverá efetuar recarga de cilindro acondicionado em torpedo com capacidade de </t>
    </r>
    <r>
      <rPr>
        <sz val="12"/>
        <color rgb="FFFF0000"/>
        <rFont val="Calibri"/>
        <family val="2"/>
        <scheme val="minor"/>
      </rPr>
      <t xml:space="preserve"> 3m³</t>
    </r>
    <r>
      <rPr>
        <sz val="12"/>
        <rFont val="Calibri"/>
        <family val="2"/>
        <scheme val="minor"/>
      </rPr>
      <t>, CATMAT: 483539</t>
    </r>
  </si>
  <si>
    <r>
      <t xml:space="preserve">Recarga de Oxigênio Medicinal - </t>
    </r>
    <r>
      <rPr>
        <sz val="12"/>
        <rFont val="Cambria"/>
        <family val="1"/>
      </rPr>
      <t>Descrição: Recarga de gás comprimido, nome: oxigênio, com selo de qualidade de acordo com as especificações da ABNT com 99,5% de pureza. A contratada deverá efetuar recarga de cilindro acondicionado em torpedo com capacidade d</t>
    </r>
    <r>
      <rPr>
        <b/>
        <sz val="12"/>
        <rFont val="Cambria"/>
        <family val="1"/>
      </rPr>
      <t xml:space="preserve">e </t>
    </r>
    <r>
      <rPr>
        <b/>
        <sz val="12"/>
        <color rgb="FFFF0000"/>
        <rFont val="Cambria"/>
        <family val="1"/>
      </rPr>
      <t>4 m³</t>
    </r>
    <r>
      <rPr>
        <b/>
        <sz val="12"/>
        <rFont val="Cambria"/>
        <family val="1"/>
      </rPr>
      <t>,</t>
    </r>
    <r>
      <rPr>
        <sz val="12"/>
        <rFont val="Cambria"/>
        <family val="1"/>
      </rPr>
      <t xml:space="preserve"> CATMAT: 483539. </t>
    </r>
  </si>
  <si>
    <r>
      <t>Recarga de Oxigênio Medicinal -</t>
    </r>
    <r>
      <rPr>
        <sz val="10"/>
        <rFont val="Calibri"/>
        <family val="2"/>
        <scheme val="minor"/>
      </rPr>
      <t xml:space="preserve"> Descrição: Recarga de gás comprimido, nome: oxigênio, com selo de qualidade de acordo com as especificações da ABNT com 99,5% de pureza. A contratada deverá efetuar recarga de cilindro acondicionado em torpedo com capacidade de</t>
    </r>
    <r>
      <rPr>
        <sz val="10"/>
        <color rgb="FFFF0000"/>
        <rFont val="Calibri"/>
        <family val="2"/>
        <scheme val="minor"/>
      </rPr>
      <t xml:space="preserve"> 6m³, C</t>
    </r>
    <r>
      <rPr>
        <sz val="10"/>
        <rFont val="Calibri"/>
        <family val="2"/>
        <scheme val="minor"/>
      </rPr>
      <t xml:space="preserve">ATMAT: 483539. </t>
    </r>
  </si>
  <si>
    <r>
      <t>Recarga de Oxigênio Medicinal -</t>
    </r>
    <r>
      <rPr>
        <sz val="10"/>
        <rFont val="Calibri"/>
        <family val="2"/>
        <scheme val="minor"/>
      </rPr>
      <t xml:space="preserve"> Descrição: Recarga de gás comprimido, nome: oxigênio, com selo de qualidade de acordo com as especificações da ABNT com 99,5% de pureza. A contratada deverá efetuar recarga de cilindro acondicionado em torpedo com capacidade de </t>
    </r>
    <r>
      <rPr>
        <sz val="10"/>
        <color rgb="FFFF0000"/>
        <rFont val="Calibri"/>
        <family val="2"/>
        <scheme val="minor"/>
      </rPr>
      <t>7m³</t>
    </r>
    <r>
      <rPr>
        <sz val="10"/>
        <rFont val="Calibri"/>
        <family val="2"/>
        <scheme val="minor"/>
      </rPr>
      <t>, CATMAT: 483539.</t>
    </r>
  </si>
  <si>
    <r>
      <t>Recarga de Oxigênio Medicinal -</t>
    </r>
    <r>
      <rPr>
        <sz val="10"/>
        <rFont val="Calibri"/>
        <family val="2"/>
        <scheme val="minor"/>
      </rPr>
      <t xml:space="preserve"> Descrição: Recarga de gás comprimido, nome: oxigênio, com selo de qualidade de acordo com as especificações da ABNT com 99,5% de pureza. A contratada deverá efetuar recarga</t>
    </r>
    <r>
      <rPr>
        <b/>
        <sz val="10"/>
        <rFont val="Calibri"/>
        <family val="2"/>
        <scheme val="minor"/>
      </rPr>
      <t xml:space="preserve"> de cilindro acondicionado em torpedo com capacidade de</t>
    </r>
    <r>
      <rPr>
        <b/>
        <sz val="10"/>
        <color rgb="FFFF0000"/>
        <rFont val="Calibri"/>
        <family val="2"/>
        <scheme val="minor"/>
      </rPr>
      <t xml:space="preserve"> 10m³,</t>
    </r>
    <r>
      <rPr>
        <b/>
        <sz val="10"/>
        <rFont val="Calibri"/>
        <family val="2"/>
        <scheme val="minor"/>
      </rPr>
      <t xml:space="preserve"> CATMAT: 483539.</t>
    </r>
  </si>
  <si>
    <r>
      <t>Recarga de Ar Comprimido Medicinal -</t>
    </r>
    <r>
      <rPr>
        <sz val="10"/>
        <rFont val="Calibri"/>
        <family val="2"/>
        <scheme val="minor"/>
      </rPr>
      <t xml:space="preserve"> Descrição: Recarga de gás comprimido, nome: ar medicinal, aspecto físico: incolor, inodoro, fórmula química: ar do ambiente comprimido, grau de pureza: teor de oxigênio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entre 19,5% e 23,5%, A contratada deverá efetuar recarga de cilindro acondicionado em torpedo com capacidade de  </t>
    </r>
    <r>
      <rPr>
        <sz val="10"/>
        <color rgb="FF00B050"/>
        <rFont val="Calibri"/>
        <family val="2"/>
        <scheme val="minor"/>
      </rPr>
      <t xml:space="preserve">4m³, </t>
    </r>
    <r>
      <rPr>
        <sz val="10"/>
        <rFont val="Calibri"/>
        <family val="2"/>
        <scheme val="minor"/>
      </rPr>
      <t xml:space="preserve">
CATMAT: 366184. </t>
    </r>
  </si>
  <si>
    <r>
      <t xml:space="preserve">Recarga de Ar Comprimido Medicinal - </t>
    </r>
    <r>
      <rPr>
        <sz val="10"/>
        <rFont val="Calibri"/>
        <family val="2"/>
        <scheme val="minor"/>
      </rPr>
      <t xml:space="preserve">Descrição: Recarga de gás comprimido, nome: ar medicinal, aspecto físico: incolor, inodoro, fórmula química: ar do ambiente comprimido, grau de pureza: teor de oxigênio entre 19,5% e 23,5%, A contratada deverá efetuar recarga de cilindro acondicionado em torpedo com capacidade de </t>
    </r>
    <r>
      <rPr>
        <sz val="10"/>
        <color rgb="FF00B050"/>
        <rFont val="Calibri"/>
        <family val="2"/>
        <scheme val="minor"/>
      </rPr>
      <t xml:space="preserve"> 7m³, </t>
    </r>
    <r>
      <rPr>
        <sz val="10"/>
        <rFont val="Calibri"/>
        <family val="2"/>
        <scheme val="minor"/>
      </rPr>
      <t xml:space="preserve">
CATMAT: 366184.</t>
    </r>
  </si>
  <si>
    <r>
      <t>Recarga de Ar Comprimido Medicinal -</t>
    </r>
    <r>
      <rPr>
        <sz val="10"/>
        <rFont val="Calibri"/>
        <family val="2"/>
        <scheme val="minor"/>
      </rPr>
      <t xml:space="preserve"> Descrição: Recarga de gás comprimido, nome: ar medicinal, aspecto físico: incolor, inodoro, fórmula química: ar do ambiente comprimido, grau de pureza: teor de oxigênio entre 19,5% e 23,5%, A contratada deverá efetuar recarga de cilindro acondicionado em torpedo  com capacidade de</t>
    </r>
    <r>
      <rPr>
        <sz val="10"/>
        <color rgb="FF00B050"/>
        <rFont val="Calibri"/>
        <family val="2"/>
        <scheme val="minor"/>
      </rPr>
      <t xml:space="preserve"> 10m³</t>
    </r>
    <r>
      <rPr>
        <sz val="10"/>
        <rFont val="Calibri"/>
        <family val="2"/>
        <scheme val="minor"/>
      </rPr>
      <t>, CATMAT: 366184.</t>
    </r>
  </si>
  <si>
    <r>
      <t>Recarga de Ar Comprimido Medicinal - Descrição: Recarga de gás comprimido, nome: ar medicinal, aspecto físico: incolor, inodoro, fórmula química: ar do ambiente comprimido, grau de pureza: teor de oxigênio entre 19,5% e 23,5%, A contratada deverá efetuar recarga de cilindro acondicionado em torpedo com capacidade de</t>
    </r>
    <r>
      <rPr>
        <b/>
        <sz val="10"/>
        <color rgb="FF00B050"/>
        <rFont val="Calibri"/>
        <family val="2"/>
        <scheme val="minor"/>
      </rPr>
      <t xml:space="preserve"> 2,4m³ </t>
    </r>
    <r>
      <rPr>
        <b/>
        <sz val="10"/>
        <rFont val="Calibri"/>
        <family val="2"/>
        <scheme val="minor"/>
      </rPr>
      <t xml:space="preserve">CATMAT: 366184. </t>
    </r>
  </si>
  <si>
    <r>
      <t>Recarga de Ar Comprimido Medicinal - Descrição: Recarga de gás comprimido, nome: ar medicinal, aspecto físico: incolor, inodoro, fórmula química: ar do ambiente comprimido, grau de pureza: teor de oxigênio entre 19,5% e 23,5%, A contratada deverá efetuar recarga de cilindro acondici</t>
    </r>
    <r>
      <rPr>
        <b/>
        <i/>
        <sz val="10"/>
        <rFont val="Calibri"/>
        <family val="2"/>
        <scheme val="minor"/>
      </rPr>
      <t>onado em torpedo com capacidade de</t>
    </r>
    <r>
      <rPr>
        <b/>
        <sz val="10"/>
        <color rgb="FF00B050"/>
        <rFont val="Calibri"/>
        <family val="2"/>
        <scheme val="minor"/>
      </rPr>
      <t xml:space="preserve"> 3m³,</t>
    </r>
    <r>
      <rPr>
        <b/>
        <sz val="10"/>
        <rFont val="Calibri"/>
        <family val="2"/>
        <scheme val="minor"/>
      </rPr>
      <t xml:space="preserve"> CATMAT: 366184. </t>
    </r>
  </si>
  <si>
    <t>Obs: 1</t>
  </si>
  <si>
    <r>
      <t xml:space="preserve">Para fins de obtenção do preço estimativo foi publicado no Diário Oficial  AMUPE, a solitação de cotação de preços para aquisição de </t>
    </r>
    <r>
      <rPr>
        <b/>
        <sz val="12"/>
        <rFont val="Calibri"/>
        <family val="2"/>
        <scheme val="minor"/>
      </rPr>
      <t xml:space="preserve">(RECARGADE OXIGÊNIO E AR COMPRIMIDO MEDICINAL) </t>
    </r>
    <r>
      <rPr>
        <sz val="12"/>
        <rFont val="Calibri"/>
        <family val="2"/>
        <scheme val="minor"/>
      </rPr>
      <t xml:space="preserve">destinados a </t>
    </r>
    <r>
      <rPr>
        <b/>
        <sz val="12"/>
        <rFont val="Calibri"/>
        <family val="2"/>
        <scheme val="minor"/>
      </rPr>
      <t>Secretaria de Saúde</t>
    </r>
    <r>
      <rPr>
        <sz val="12"/>
        <rFont val="Calibri"/>
        <family val="2"/>
        <scheme val="minor"/>
      </rPr>
      <t xml:space="preserve"> da Prefeitura municipal de São Lourenço da Mata;</t>
    </r>
  </si>
  <si>
    <t>Obs: 2</t>
  </si>
  <si>
    <r>
      <t>Enviamos propostas por e-mails para 06(seis) empresas relacionadas aos itens</t>
    </r>
    <r>
      <rPr>
        <b/>
        <sz val="12"/>
        <rFont val="Calibri"/>
        <family val="2"/>
        <scheme val="minor"/>
      </rPr>
      <t xml:space="preserve"> (RECARGADE OXIGÊNIO E AR COMPRIMIDO MEDICINAL</t>
    </r>
    <r>
      <rPr>
        <sz val="12"/>
        <rFont val="Calibri"/>
        <family val="2"/>
        <scheme val="minor"/>
      </rPr>
      <t>)-pesquisa na internet, para composição de preço; obtivemos 02 propostas de empresas</t>
    </r>
  </si>
  <si>
    <t>Obs: 3</t>
  </si>
  <si>
    <t>Para Fins de obtenção do preço estimativo realizamos pesquisas nas ferramentas "Banco de Preços" (Disponivel em:https://www.bancodeprecos.com.br) não cotamos com as  pesquisas  com e (Compras Gov.br/),. Porque itens especifico .</t>
  </si>
  <si>
    <t>Obs: 4</t>
  </si>
  <si>
    <t>Para fins de obtenção do valor estimado, utilizamos neste processo a média ponderada, cuja formula encontra-se indicada na página n° 19, da apostila do modulo II do Curso Licitação de Medicamentos e Material Médico-Hospitalar, cópia anexa;</t>
  </si>
  <si>
    <t>Obs: 5</t>
  </si>
  <si>
    <r>
      <t xml:space="preserve">Para obter o valor estimado, utilizamos neste processo a média Aritimética  e Média Ponderada na, composição dos valores  informados nas propostas das empresas acima citadas para compor a média final, escolhemos a opção da média </t>
    </r>
    <r>
      <rPr>
        <b/>
        <sz val="12"/>
        <rFont val="Calibri"/>
        <family val="2"/>
        <scheme val="minor"/>
      </rPr>
      <t>Ponderada</t>
    </r>
    <r>
      <rPr>
        <sz val="12"/>
        <rFont val="Calibri"/>
        <family val="2"/>
        <scheme val="minor"/>
      </rPr>
      <t xml:space="preserve"> por ser mais coerente com preços de mercado.</t>
    </r>
  </si>
  <si>
    <t>SÔNIA MARIA VIANA GUEDES OLIVEIRA</t>
  </si>
  <si>
    <t>Dir. do Planej. de Compras</t>
  </si>
  <si>
    <t>Mat. 988389</t>
  </si>
  <si>
    <t>São Lourenço da Mata, 16 de julho de 2024.</t>
  </si>
  <si>
    <t>Obs: 6</t>
  </si>
  <si>
    <t>planilha de modificada conforme retificação dos itens 01,04,05,07,10,15 para compor o valor atual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</si>
</sst>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12"/>
      <color rgb="FFFF0000"/>
      <name val="Cambria"/>
      <family val="1"/>
    </font>
    <font>
      <sz val="12"/>
      <color rgb="FFFF0000"/>
      <name val="Cambria"/>
      <family val="1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mbria"/>
      <family val="1"/>
    </font>
    <font>
      <b/>
      <sz val="9"/>
      <color rgb="FF000000"/>
      <name val="Cambria"/>
      <family val="1"/>
    </font>
    <font>
      <b/>
      <sz val="8"/>
      <color rgb="FFFF0000"/>
      <name val="Cambria"/>
      <family val="1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mbria"/>
      <family val="1"/>
    </font>
    <font>
      <sz val="8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8" fillId="0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44" fontId="2" fillId="4" borderId="1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4" fontId="8" fillId="3" borderId="1" xfId="1" applyFont="1" applyFill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44" fontId="22" fillId="2" borderId="1" xfId="1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>
      <alignment horizontal="center" vertical="center"/>
    </xf>
    <xf numFmtId="44" fontId="18" fillId="4" borderId="1" xfId="1" applyFont="1" applyFill="1" applyBorder="1" applyAlignment="1">
      <alignment horizontal="center" vertical="center"/>
    </xf>
    <xf numFmtId="44" fontId="18" fillId="0" borderId="1" xfId="1" applyFont="1" applyFill="1" applyBorder="1" applyAlignment="1">
      <alignment horizontal="center" vertical="center"/>
    </xf>
    <xf numFmtId="44" fontId="18" fillId="4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24" fillId="2" borderId="1" xfId="1" applyFont="1" applyFill="1" applyBorder="1" applyAlignment="1">
      <alignment horizontal="center" vertical="center" wrapText="1"/>
    </xf>
    <xf numFmtId="44" fontId="25" fillId="0" borderId="1" xfId="1" applyFont="1" applyFill="1" applyBorder="1" applyAlignment="1">
      <alignment horizontal="center" vertical="center" wrapText="1"/>
    </xf>
    <xf numFmtId="44" fontId="26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44" fontId="29" fillId="0" borderId="0" xfId="1" applyFont="1"/>
    <xf numFmtId="44" fontId="29" fillId="0" borderId="0" xfId="1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4" fillId="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2" fillId="2" borderId="1" xfId="0" applyFont="1" applyFill="1" applyBorder="1" applyAlignment="1">
      <alignment horizontal="center" vertical="center"/>
    </xf>
    <xf numFmtId="44" fontId="22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44" fontId="24" fillId="2" borderId="1" xfId="1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8" fontId="0" fillId="0" borderId="0" xfId="0" applyNumberFormat="1"/>
    <xf numFmtId="8" fontId="29" fillId="0" borderId="7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0" fontId="37" fillId="6" borderId="10" xfId="0" applyFont="1" applyFill="1" applyBorder="1" applyAlignment="1">
      <alignment horizontal="right" vertical="center" wrapText="1"/>
    </xf>
    <xf numFmtId="8" fontId="37" fillId="6" borderId="9" xfId="0" applyNumberFormat="1" applyFont="1" applyFill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3DB6-DB91-45D1-8E8F-C5C49C423D20}">
  <dimension ref="A1:L32"/>
  <sheetViews>
    <sheetView tabSelected="1" topLeftCell="A21" workbookViewId="0">
      <selection activeCell="D3" sqref="D3:D17"/>
    </sheetView>
  </sheetViews>
  <sheetFormatPr defaultRowHeight="14.4" x14ac:dyDescent="0.3"/>
  <cols>
    <col min="2" max="2" width="35.5546875" customWidth="1"/>
    <col min="3" max="3" width="10.109375" customWidth="1"/>
    <col min="5" max="5" width="14.33203125" customWidth="1"/>
    <col min="6" max="6" width="12.6640625" customWidth="1"/>
    <col min="7" max="7" width="13.5546875" customWidth="1"/>
    <col min="8" max="8" width="12" customWidth="1"/>
    <col min="9" max="9" width="24" customWidth="1"/>
    <col min="10" max="10" width="19.44140625" customWidth="1"/>
    <col min="11" max="11" width="15.88671875" customWidth="1"/>
  </cols>
  <sheetData>
    <row r="1" spans="1:12" x14ac:dyDescent="0.3">
      <c r="A1" s="67" t="s">
        <v>0</v>
      </c>
      <c r="B1" s="67" t="s">
        <v>1</v>
      </c>
      <c r="C1" s="67" t="s">
        <v>2</v>
      </c>
      <c r="D1" s="67" t="s">
        <v>3</v>
      </c>
      <c r="E1" s="67" t="s">
        <v>12</v>
      </c>
      <c r="F1" s="67"/>
      <c r="G1" s="67" t="s">
        <v>7</v>
      </c>
      <c r="H1" s="67"/>
      <c r="I1" s="67" t="s">
        <v>13</v>
      </c>
      <c r="J1" s="68" t="s">
        <v>4</v>
      </c>
      <c r="K1" s="68" t="s">
        <v>5</v>
      </c>
    </row>
    <row r="2" spans="1:12" x14ac:dyDescent="0.3">
      <c r="A2" s="70"/>
      <c r="B2" s="67"/>
      <c r="C2" s="67"/>
      <c r="D2" s="67"/>
      <c r="E2" s="32" t="s">
        <v>8</v>
      </c>
      <c r="F2" s="31" t="s">
        <v>9</v>
      </c>
      <c r="G2" s="32" t="s">
        <v>8</v>
      </c>
      <c r="H2" s="31" t="s">
        <v>9</v>
      </c>
      <c r="I2" s="67"/>
      <c r="J2" s="68"/>
      <c r="K2" s="68"/>
    </row>
    <row r="3" spans="1:12" ht="150" x14ac:dyDescent="0.3">
      <c r="A3" s="23">
        <v>1</v>
      </c>
      <c r="B3" s="24" t="s">
        <v>21</v>
      </c>
      <c r="C3" s="23" t="s">
        <v>15</v>
      </c>
      <c r="D3" s="8">
        <v>900</v>
      </c>
      <c r="E3" s="25">
        <v>89.75</v>
      </c>
      <c r="F3" s="23">
        <v>4</v>
      </c>
      <c r="G3" s="4">
        <v>84.85</v>
      </c>
      <c r="H3" s="22">
        <v>2</v>
      </c>
      <c r="I3" s="33">
        <f>(((E3*F3+G3*H3)/(F3+H3)))</f>
        <v>88.116666666666674</v>
      </c>
      <c r="J3" s="34">
        <v>88.12</v>
      </c>
      <c r="K3" s="35">
        <f>D3*J3</f>
        <v>79308</v>
      </c>
    </row>
    <row r="4" spans="1:12" ht="150" x14ac:dyDescent="0.3">
      <c r="A4" s="7">
        <v>2</v>
      </c>
      <c r="B4" s="9" t="s">
        <v>22</v>
      </c>
      <c r="C4" s="7" t="s">
        <v>15</v>
      </c>
      <c r="D4" s="27">
        <v>800</v>
      </c>
      <c r="E4" s="16">
        <v>100</v>
      </c>
      <c r="F4" s="7">
        <v>7</v>
      </c>
      <c r="G4" s="17">
        <v>92.55</v>
      </c>
      <c r="H4" s="18">
        <v>2</v>
      </c>
      <c r="I4" s="26">
        <f t="shared" ref="I4:I17" si="0">(((E4*F4+G4*H4)/(F4+H4)))</f>
        <v>98.344444444444449</v>
      </c>
      <c r="J4" s="36">
        <v>98.34</v>
      </c>
      <c r="K4" s="35">
        <f t="shared" ref="K4:K17" si="1">D4*J4</f>
        <v>78672</v>
      </c>
      <c r="L4" s="2"/>
    </row>
    <row r="5" spans="1:12" ht="156" x14ac:dyDescent="0.3">
      <c r="A5" s="7">
        <v>3</v>
      </c>
      <c r="B5" s="10" t="s">
        <v>23</v>
      </c>
      <c r="C5" s="7" t="s">
        <v>15</v>
      </c>
      <c r="D5" s="27">
        <v>750</v>
      </c>
      <c r="E5" s="16">
        <v>103.27</v>
      </c>
      <c r="F5" s="7">
        <v>6</v>
      </c>
      <c r="G5" s="17">
        <v>93.53</v>
      </c>
      <c r="H5" s="18">
        <v>3</v>
      </c>
      <c r="I5" s="26">
        <f t="shared" si="0"/>
        <v>100.02333333333334</v>
      </c>
      <c r="J5" s="36">
        <v>100.02</v>
      </c>
      <c r="K5" s="35">
        <f t="shared" si="1"/>
        <v>75015</v>
      </c>
      <c r="L5" s="2"/>
    </row>
    <row r="6" spans="1:12" ht="150" x14ac:dyDescent="0.3">
      <c r="A6" s="23">
        <v>4</v>
      </c>
      <c r="B6" s="11" t="s">
        <v>24</v>
      </c>
      <c r="C6" s="7" t="s">
        <v>15</v>
      </c>
      <c r="D6" s="7">
        <v>850</v>
      </c>
      <c r="E6" s="16">
        <v>80.75</v>
      </c>
      <c r="F6" s="7">
        <v>4</v>
      </c>
      <c r="G6" s="17">
        <v>85.93</v>
      </c>
      <c r="H6" s="18">
        <v>2</v>
      </c>
      <c r="I6" s="26">
        <f t="shared" si="0"/>
        <v>82.476666666666674</v>
      </c>
      <c r="J6" s="36">
        <v>82.48</v>
      </c>
      <c r="K6" s="35">
        <f t="shared" si="1"/>
        <v>70108</v>
      </c>
      <c r="L6" s="2"/>
    </row>
    <row r="7" spans="1:12" ht="156" x14ac:dyDescent="0.3">
      <c r="A7" s="7">
        <v>5</v>
      </c>
      <c r="B7" s="5" t="s">
        <v>25</v>
      </c>
      <c r="C7" s="7" t="s">
        <v>15</v>
      </c>
      <c r="D7" s="7">
        <v>700</v>
      </c>
      <c r="E7" s="16">
        <v>118.4</v>
      </c>
      <c r="F7" s="7">
        <v>5</v>
      </c>
      <c r="G7" s="17">
        <v>94.3</v>
      </c>
      <c r="H7" s="18">
        <v>3</v>
      </c>
      <c r="I7" s="26">
        <v>109.36</v>
      </c>
      <c r="J7" s="36">
        <v>109.36</v>
      </c>
      <c r="K7" s="35">
        <f t="shared" si="1"/>
        <v>76552</v>
      </c>
      <c r="L7" s="2"/>
    </row>
    <row r="8" spans="1:12" ht="150.6" x14ac:dyDescent="0.3">
      <c r="A8" s="7">
        <v>6</v>
      </c>
      <c r="B8" s="12" t="s">
        <v>26</v>
      </c>
      <c r="C8" s="7" t="s">
        <v>15</v>
      </c>
      <c r="D8" s="7">
        <v>500</v>
      </c>
      <c r="E8" s="16">
        <v>109.54</v>
      </c>
      <c r="F8" s="7">
        <v>4</v>
      </c>
      <c r="G8" s="17">
        <v>135.5</v>
      </c>
      <c r="H8" s="18">
        <v>2</v>
      </c>
      <c r="I8" s="26">
        <f t="shared" si="0"/>
        <v>118.19333333333334</v>
      </c>
      <c r="J8" s="36">
        <v>118.19</v>
      </c>
      <c r="K8" s="35">
        <f t="shared" si="1"/>
        <v>59095</v>
      </c>
      <c r="L8" s="2"/>
    </row>
    <row r="9" spans="1:12" ht="110.4" x14ac:dyDescent="0.3">
      <c r="A9" s="23">
        <v>7</v>
      </c>
      <c r="B9" s="13" t="s">
        <v>27</v>
      </c>
      <c r="C9" s="7" t="s">
        <v>15</v>
      </c>
      <c r="D9" s="28">
        <v>750</v>
      </c>
      <c r="E9" s="16">
        <v>64.86</v>
      </c>
      <c r="F9" s="7">
        <v>3</v>
      </c>
      <c r="G9" s="17">
        <v>97.28</v>
      </c>
      <c r="H9" s="18">
        <v>2</v>
      </c>
      <c r="I9" s="26">
        <f t="shared" si="0"/>
        <v>77.828000000000003</v>
      </c>
      <c r="J9" s="36">
        <v>77.83</v>
      </c>
      <c r="K9" s="35">
        <f t="shared" si="1"/>
        <v>58372.5</v>
      </c>
      <c r="L9" s="2"/>
    </row>
    <row r="10" spans="1:12" ht="110.4" x14ac:dyDescent="0.3">
      <c r="A10" s="7">
        <v>8</v>
      </c>
      <c r="B10" s="13" t="s">
        <v>28</v>
      </c>
      <c r="C10" s="7" t="s">
        <v>15</v>
      </c>
      <c r="D10" s="29">
        <v>700</v>
      </c>
      <c r="E10" s="16">
        <v>110.93</v>
      </c>
      <c r="F10" s="7">
        <v>5</v>
      </c>
      <c r="G10" s="17">
        <v>109.45</v>
      </c>
      <c r="H10" s="18">
        <v>2</v>
      </c>
      <c r="I10" s="26">
        <f t="shared" si="0"/>
        <v>110.50714285714287</v>
      </c>
      <c r="J10" s="36">
        <v>110.51</v>
      </c>
      <c r="K10" s="35">
        <f t="shared" si="1"/>
        <v>77357</v>
      </c>
      <c r="L10" s="2"/>
    </row>
    <row r="11" spans="1:12" ht="110.4" x14ac:dyDescent="0.3">
      <c r="A11" s="7">
        <v>9</v>
      </c>
      <c r="B11" s="13" t="s">
        <v>29</v>
      </c>
      <c r="C11" s="7" t="s">
        <v>15</v>
      </c>
      <c r="D11" s="29">
        <v>520</v>
      </c>
      <c r="E11" s="16">
        <v>153.71</v>
      </c>
      <c r="F11" s="7">
        <v>5</v>
      </c>
      <c r="G11" s="17">
        <v>146.03</v>
      </c>
      <c r="H11" s="18">
        <v>2</v>
      </c>
      <c r="I11" s="26">
        <f t="shared" si="0"/>
        <v>151.5157142857143</v>
      </c>
      <c r="J11" s="36">
        <v>151.52000000000001</v>
      </c>
      <c r="K11" s="35">
        <f t="shared" si="1"/>
        <v>78790.400000000009</v>
      </c>
      <c r="L11" s="2"/>
    </row>
    <row r="12" spans="1:12" ht="124.2" x14ac:dyDescent="0.3">
      <c r="A12" s="23">
        <v>10</v>
      </c>
      <c r="B12" s="13" t="s">
        <v>33</v>
      </c>
      <c r="C12" s="7" t="s">
        <v>15</v>
      </c>
      <c r="D12" s="29">
        <v>500</v>
      </c>
      <c r="E12" s="16">
        <v>103.65</v>
      </c>
      <c r="F12" s="7">
        <v>2</v>
      </c>
      <c r="G12" s="17">
        <v>89.2</v>
      </c>
      <c r="H12" s="18">
        <v>2</v>
      </c>
      <c r="I12" s="26">
        <f t="shared" si="0"/>
        <v>96.425000000000011</v>
      </c>
      <c r="J12" s="36">
        <v>96.43</v>
      </c>
      <c r="K12" s="35">
        <f t="shared" si="1"/>
        <v>48215</v>
      </c>
      <c r="L12" s="2"/>
    </row>
    <row r="13" spans="1:12" ht="124.2" x14ac:dyDescent="0.3">
      <c r="A13" s="7">
        <v>11</v>
      </c>
      <c r="B13" s="13" t="s">
        <v>34</v>
      </c>
      <c r="C13" s="7" t="s">
        <v>15</v>
      </c>
      <c r="D13" s="29">
        <v>500</v>
      </c>
      <c r="E13" s="16">
        <v>101.33</v>
      </c>
      <c r="F13" s="7">
        <v>5</v>
      </c>
      <c r="G13" s="17">
        <v>116.9</v>
      </c>
      <c r="H13" s="18">
        <v>2</v>
      </c>
      <c r="I13" s="26">
        <f t="shared" si="0"/>
        <v>105.77857142857144</v>
      </c>
      <c r="J13" s="36">
        <v>105.78</v>
      </c>
      <c r="K13" s="35">
        <f t="shared" si="1"/>
        <v>52890</v>
      </c>
      <c r="L13" s="2"/>
    </row>
    <row r="14" spans="1:12" ht="138" x14ac:dyDescent="0.3">
      <c r="A14" s="7">
        <v>12</v>
      </c>
      <c r="B14" s="13" t="s">
        <v>30</v>
      </c>
      <c r="C14" s="7" t="s">
        <v>15</v>
      </c>
      <c r="D14" s="28">
        <v>500</v>
      </c>
      <c r="E14" s="16">
        <v>118.33</v>
      </c>
      <c r="F14" s="7">
        <v>2</v>
      </c>
      <c r="G14" s="17">
        <v>119</v>
      </c>
      <c r="H14" s="18">
        <v>2</v>
      </c>
      <c r="I14" s="26">
        <f t="shared" si="0"/>
        <v>118.66499999999999</v>
      </c>
      <c r="J14" s="36">
        <v>118.67</v>
      </c>
      <c r="K14" s="35">
        <f t="shared" si="1"/>
        <v>59335</v>
      </c>
      <c r="L14" s="2"/>
    </row>
    <row r="15" spans="1:12" ht="138" x14ac:dyDescent="0.3">
      <c r="A15" s="23">
        <v>13</v>
      </c>
      <c r="B15" s="13" t="s">
        <v>31</v>
      </c>
      <c r="C15" s="7" t="s">
        <v>15</v>
      </c>
      <c r="D15" s="29">
        <v>550</v>
      </c>
      <c r="E15" s="16">
        <v>120.4</v>
      </c>
      <c r="F15" s="7">
        <v>1</v>
      </c>
      <c r="G15" s="17">
        <v>134.94999999999999</v>
      </c>
      <c r="H15" s="18">
        <v>2</v>
      </c>
      <c r="I15" s="26">
        <f t="shared" si="0"/>
        <v>130.1</v>
      </c>
      <c r="J15" s="36">
        <v>130.1</v>
      </c>
      <c r="K15" s="35">
        <f t="shared" si="1"/>
        <v>71555</v>
      </c>
      <c r="L15" s="2"/>
    </row>
    <row r="16" spans="1:12" ht="124.2" x14ac:dyDescent="0.3">
      <c r="A16" s="7">
        <v>14</v>
      </c>
      <c r="B16" s="14" t="s">
        <v>32</v>
      </c>
      <c r="C16" s="7" t="s">
        <v>15</v>
      </c>
      <c r="D16" s="28">
        <v>500</v>
      </c>
      <c r="E16" s="16">
        <v>168.93</v>
      </c>
      <c r="F16" s="7">
        <v>1</v>
      </c>
      <c r="G16" s="17">
        <v>154.15</v>
      </c>
      <c r="H16" s="18">
        <v>2</v>
      </c>
      <c r="I16" s="26">
        <f t="shared" si="0"/>
        <v>159.07666666666668</v>
      </c>
      <c r="J16" s="36">
        <v>159.08000000000001</v>
      </c>
      <c r="K16" s="35">
        <f t="shared" si="1"/>
        <v>79540</v>
      </c>
      <c r="L16" s="2"/>
    </row>
    <row r="17" spans="1:12" ht="234" x14ac:dyDescent="0.3">
      <c r="A17" s="7">
        <v>15</v>
      </c>
      <c r="B17" s="6" t="s">
        <v>20</v>
      </c>
      <c r="C17" s="7" t="s">
        <v>16</v>
      </c>
      <c r="D17" s="28">
        <v>15</v>
      </c>
      <c r="E17" s="3">
        <v>5484.15</v>
      </c>
      <c r="F17" s="1">
        <v>3</v>
      </c>
      <c r="G17" s="15">
        <v>4843.5</v>
      </c>
      <c r="H17" s="30">
        <v>2</v>
      </c>
      <c r="I17" s="26">
        <f t="shared" si="0"/>
        <v>5227.8899999999994</v>
      </c>
      <c r="J17" s="36">
        <v>5227.8900000000003</v>
      </c>
      <c r="K17" s="35">
        <f t="shared" si="1"/>
        <v>78418.350000000006</v>
      </c>
      <c r="L17" s="2"/>
    </row>
    <row r="18" spans="1:12" x14ac:dyDescent="0.3">
      <c r="A18" s="69" t="s">
        <v>6</v>
      </c>
      <c r="B18" s="69"/>
      <c r="C18" s="69"/>
      <c r="D18" s="69"/>
      <c r="E18" s="69"/>
      <c r="F18" s="69"/>
      <c r="G18" s="69"/>
      <c r="H18" s="69"/>
      <c r="I18" s="69"/>
      <c r="J18" s="69"/>
      <c r="K18" s="15">
        <f>SUM(K3:K17)</f>
        <v>1043223.25</v>
      </c>
      <c r="L18" s="2"/>
    </row>
    <row r="19" spans="1:12" x14ac:dyDescent="0.3">
      <c r="A19" s="54"/>
      <c r="B19" s="58"/>
      <c r="C19" s="59"/>
      <c r="D19" s="59"/>
      <c r="E19" s="59"/>
      <c r="F19" s="59"/>
      <c r="G19" s="59"/>
      <c r="H19" s="59"/>
      <c r="I19" s="59"/>
      <c r="J19" s="59"/>
      <c r="K19" s="60"/>
      <c r="L19" s="2"/>
    </row>
    <row r="20" spans="1:12" ht="15.6" x14ac:dyDescent="0.3">
      <c r="A20" s="55" t="s">
        <v>35</v>
      </c>
      <c r="B20" s="65" t="s">
        <v>36</v>
      </c>
      <c r="C20" s="65"/>
      <c r="D20" s="65"/>
      <c r="E20" s="65"/>
      <c r="F20" s="65"/>
      <c r="G20" s="65"/>
      <c r="H20" s="65"/>
      <c r="I20" s="65"/>
      <c r="J20" s="65"/>
      <c r="K20" s="65"/>
      <c r="L20" s="42"/>
    </row>
    <row r="21" spans="1:12" ht="15.6" x14ac:dyDescent="0.3">
      <c r="A21" s="56" t="s">
        <v>37</v>
      </c>
      <c r="B21" s="66" t="s">
        <v>38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5.6" x14ac:dyDescent="0.3">
      <c r="A22" s="56" t="s">
        <v>39</v>
      </c>
      <c r="B22" s="61" t="s">
        <v>40</v>
      </c>
      <c r="C22" s="61"/>
      <c r="D22" s="61"/>
      <c r="E22" s="61"/>
      <c r="F22" s="61"/>
      <c r="G22" s="61"/>
      <c r="H22" s="61"/>
      <c r="I22" s="61"/>
      <c r="J22" s="61"/>
      <c r="K22" s="61"/>
      <c r="L22" s="42"/>
    </row>
    <row r="23" spans="1:12" ht="15.6" x14ac:dyDescent="0.3">
      <c r="A23" s="56" t="s">
        <v>41</v>
      </c>
      <c r="B23" s="61" t="s">
        <v>42</v>
      </c>
      <c r="C23" s="61"/>
      <c r="D23" s="61"/>
      <c r="E23" s="61"/>
      <c r="F23" s="61"/>
      <c r="G23" s="61"/>
      <c r="H23" s="61"/>
      <c r="I23" s="61"/>
      <c r="J23" s="61"/>
      <c r="K23" s="61"/>
      <c r="L23" s="42"/>
    </row>
    <row r="24" spans="1:12" ht="15.6" x14ac:dyDescent="0.3">
      <c r="A24" s="56" t="s">
        <v>43</v>
      </c>
      <c r="B24" s="61" t="s">
        <v>44</v>
      </c>
      <c r="C24" s="61"/>
      <c r="D24" s="61"/>
      <c r="E24" s="61"/>
      <c r="F24" s="61"/>
      <c r="G24" s="61"/>
      <c r="H24" s="61"/>
      <c r="I24" s="61"/>
      <c r="J24" s="61"/>
      <c r="K24" s="61"/>
      <c r="L24" s="42"/>
    </row>
    <row r="25" spans="1:12" ht="15.6" x14ac:dyDescent="0.3">
      <c r="A25" s="56" t="s">
        <v>49</v>
      </c>
      <c r="B25" s="61" t="s">
        <v>50</v>
      </c>
      <c r="C25" s="61"/>
      <c r="D25" s="61"/>
      <c r="E25" s="61"/>
      <c r="F25" s="61"/>
      <c r="G25" s="61"/>
      <c r="H25" s="61"/>
      <c r="I25" s="61"/>
      <c r="J25" s="61"/>
      <c r="K25" s="61"/>
      <c r="L25" s="42"/>
    </row>
    <row r="26" spans="1:12" x14ac:dyDescent="0.3">
      <c r="A26" s="43"/>
      <c r="B26" s="44"/>
      <c r="C26" s="44"/>
      <c r="D26" s="44"/>
      <c r="E26" s="45"/>
      <c r="F26" s="44"/>
      <c r="G26" s="44"/>
      <c r="H26" s="45"/>
      <c r="I26" s="45"/>
      <c r="J26" s="46"/>
      <c r="K26" s="46"/>
    </row>
    <row r="27" spans="1:12" x14ac:dyDescent="0.3">
      <c r="A27" s="57" t="s">
        <v>48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2" x14ac:dyDescent="0.3">
      <c r="A28" s="47"/>
      <c r="B28" s="47"/>
      <c r="C28" s="48"/>
      <c r="D28" s="49"/>
      <c r="E28" s="48"/>
      <c r="F28" s="48"/>
      <c r="G28" s="48"/>
      <c r="H28" s="50"/>
      <c r="I28" s="50"/>
      <c r="J28" s="47"/>
      <c r="K28" s="46"/>
    </row>
    <row r="29" spans="1:12" x14ac:dyDescent="0.3">
      <c r="A29" s="47"/>
      <c r="B29" s="47"/>
      <c r="C29" s="48"/>
      <c r="D29" s="51"/>
      <c r="E29" s="52"/>
      <c r="F29" s="53"/>
      <c r="G29" s="48"/>
      <c r="H29" s="47"/>
      <c r="I29" s="47"/>
      <c r="J29" s="51"/>
      <c r="K29" s="52"/>
    </row>
    <row r="30" spans="1:12" x14ac:dyDescent="0.3">
      <c r="A30" s="47"/>
      <c r="B30" s="62" t="s">
        <v>45</v>
      </c>
      <c r="C30" s="62"/>
      <c r="D30" s="62"/>
      <c r="E30" s="62"/>
      <c r="F30" s="62"/>
      <c r="G30" s="63"/>
      <c r="H30" s="63"/>
      <c r="I30" s="63"/>
      <c r="J30" s="63"/>
      <c r="K30" s="63"/>
    </row>
    <row r="31" spans="1:12" x14ac:dyDescent="0.3">
      <c r="A31" s="47"/>
      <c r="B31" s="64" t="s">
        <v>46</v>
      </c>
      <c r="C31" s="64"/>
      <c r="D31" s="64"/>
      <c r="E31" s="64"/>
      <c r="F31" s="64"/>
      <c r="G31" s="64"/>
      <c r="H31" s="64"/>
      <c r="I31" s="64"/>
      <c r="J31" s="64"/>
      <c r="K31" s="64"/>
    </row>
    <row r="32" spans="1:12" x14ac:dyDescent="0.3">
      <c r="A32" s="47"/>
      <c r="B32" s="57" t="s">
        <v>47</v>
      </c>
      <c r="C32" s="57"/>
      <c r="D32" s="57"/>
      <c r="E32" s="57"/>
      <c r="F32" s="57"/>
      <c r="G32" s="57"/>
      <c r="H32" s="57"/>
      <c r="I32" s="57"/>
      <c r="J32" s="57"/>
      <c r="K32" s="57"/>
    </row>
  </sheetData>
  <mergeCells count="24">
    <mergeCell ref="I1:I2"/>
    <mergeCell ref="J1:J2"/>
    <mergeCell ref="K1:K2"/>
    <mergeCell ref="A18:J18"/>
    <mergeCell ref="A1:A2"/>
    <mergeCell ref="B1:B2"/>
    <mergeCell ref="C1:C2"/>
    <mergeCell ref="D1:D2"/>
    <mergeCell ref="E1:F1"/>
    <mergeCell ref="G1:H1"/>
    <mergeCell ref="B32:F32"/>
    <mergeCell ref="G32:K32"/>
    <mergeCell ref="B19:K19"/>
    <mergeCell ref="B24:K24"/>
    <mergeCell ref="A27:K27"/>
    <mergeCell ref="B30:F30"/>
    <mergeCell ref="G30:K30"/>
    <mergeCell ref="B31:F31"/>
    <mergeCell ref="G31:K31"/>
    <mergeCell ref="B20:K20"/>
    <mergeCell ref="B21:L21"/>
    <mergeCell ref="B22:K22"/>
    <mergeCell ref="B23:K23"/>
    <mergeCell ref="B25:K25"/>
  </mergeCells>
  <phoneticPr fontId="7" type="noConversion"/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113A-4B2F-4662-AD43-7508B44F2BFC}">
  <dimension ref="A1:C17"/>
  <sheetViews>
    <sheetView workbookViewId="0">
      <selection activeCell="E12" sqref="E12"/>
    </sheetView>
  </sheetViews>
  <sheetFormatPr defaultRowHeight="14.4" x14ac:dyDescent="0.3"/>
  <cols>
    <col min="1" max="1" width="27.33203125" customWidth="1"/>
    <col min="2" max="2" width="20.21875" customWidth="1"/>
  </cols>
  <sheetData>
    <row r="1" spans="1:3" ht="15.6" thickBot="1" x14ac:dyDescent="0.35">
      <c r="A1" s="75" t="s">
        <v>5</v>
      </c>
      <c r="B1" s="75" t="s">
        <v>5</v>
      </c>
      <c r="C1" s="76"/>
    </row>
    <row r="2" spans="1:3" ht="15.6" thickBot="1" x14ac:dyDescent="0.35">
      <c r="A2" s="78">
        <v>79308</v>
      </c>
      <c r="B2" s="78">
        <v>79308</v>
      </c>
      <c r="C2" s="76"/>
    </row>
    <row r="3" spans="1:3" ht="15.6" thickBot="1" x14ac:dyDescent="0.35">
      <c r="A3" s="78">
        <v>78672</v>
      </c>
      <c r="B3" s="78">
        <v>78672</v>
      </c>
      <c r="C3" s="76"/>
    </row>
    <row r="4" spans="1:3" ht="15.6" thickBot="1" x14ac:dyDescent="0.35">
      <c r="A4" s="78">
        <v>75015</v>
      </c>
      <c r="B4" s="78">
        <v>75015</v>
      </c>
      <c r="C4" s="76"/>
    </row>
    <row r="5" spans="1:3" ht="15.6" thickBot="1" x14ac:dyDescent="0.35">
      <c r="A5" s="78">
        <v>70108</v>
      </c>
      <c r="B5" s="78">
        <v>70108</v>
      </c>
      <c r="C5" s="76"/>
    </row>
    <row r="6" spans="1:3" ht="15.6" thickBot="1" x14ac:dyDescent="0.35">
      <c r="A6" s="78">
        <v>76552</v>
      </c>
      <c r="B6" s="78">
        <v>76552</v>
      </c>
      <c r="C6" s="76"/>
    </row>
    <row r="7" spans="1:3" ht="15.6" thickBot="1" x14ac:dyDescent="0.35">
      <c r="A7" s="78">
        <v>59095</v>
      </c>
      <c r="B7" s="78">
        <v>59095</v>
      </c>
      <c r="C7" s="76"/>
    </row>
    <row r="8" spans="1:3" ht="15.6" thickBot="1" x14ac:dyDescent="0.35">
      <c r="A8" s="78">
        <v>58372.5</v>
      </c>
      <c r="B8" s="78">
        <v>58372.5</v>
      </c>
      <c r="C8" s="76"/>
    </row>
    <row r="9" spans="1:3" ht="15.6" thickBot="1" x14ac:dyDescent="0.35">
      <c r="A9" s="78">
        <v>77357</v>
      </c>
      <c r="B9" s="78">
        <v>77357</v>
      </c>
      <c r="C9" s="76"/>
    </row>
    <row r="10" spans="1:3" ht="15.6" thickBot="1" x14ac:dyDescent="0.35">
      <c r="A10" s="78">
        <v>78790.399999999994</v>
      </c>
      <c r="B10" s="78">
        <v>78790.399999999994</v>
      </c>
      <c r="C10" s="76"/>
    </row>
    <row r="11" spans="1:3" ht="15.6" thickBot="1" x14ac:dyDescent="0.35">
      <c r="A11" s="78">
        <v>48215</v>
      </c>
      <c r="B11" s="78">
        <v>48215</v>
      </c>
      <c r="C11" s="76"/>
    </row>
    <row r="12" spans="1:3" ht="15.6" thickBot="1" x14ac:dyDescent="0.35">
      <c r="A12" s="78">
        <v>52890</v>
      </c>
      <c r="B12" s="78">
        <v>52890</v>
      </c>
      <c r="C12" s="76"/>
    </row>
    <row r="13" spans="1:3" ht="15.6" thickBot="1" x14ac:dyDescent="0.35">
      <c r="A13" s="78">
        <v>59335</v>
      </c>
      <c r="B13" s="78">
        <v>59335</v>
      </c>
      <c r="C13" s="76"/>
    </row>
    <row r="14" spans="1:3" ht="15.6" thickBot="1" x14ac:dyDescent="0.35">
      <c r="A14" s="78">
        <v>71555</v>
      </c>
      <c r="B14" s="78">
        <v>71555</v>
      </c>
      <c r="C14" s="76"/>
    </row>
    <row r="15" spans="1:3" ht="15.6" thickBot="1" x14ac:dyDescent="0.35">
      <c r="A15" s="78">
        <v>79540</v>
      </c>
      <c r="B15" s="78">
        <v>79540</v>
      </c>
      <c r="C15" s="76"/>
    </row>
    <row r="16" spans="1:3" ht="15.6" thickBot="1" x14ac:dyDescent="0.35">
      <c r="A16" s="77">
        <f>SUM(A2:A15)</f>
        <v>964804.9</v>
      </c>
      <c r="B16" s="78">
        <v>78418.350000000006</v>
      </c>
      <c r="C16" s="79"/>
    </row>
    <row r="17" spans="2:3" ht="26.4" customHeight="1" thickBot="1" x14ac:dyDescent="0.35">
      <c r="B17" s="81">
        <f>SUM(B2:B16)</f>
        <v>1043223.25</v>
      </c>
      <c r="C17" s="80"/>
    </row>
  </sheetData>
  <mergeCells count="1">
    <mergeCell ref="B17:C1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4F00-3984-49FD-8B79-478238A27D2A}">
  <dimension ref="A1:K41"/>
  <sheetViews>
    <sheetView workbookViewId="0">
      <selection activeCell="N3" sqref="N3"/>
    </sheetView>
  </sheetViews>
  <sheetFormatPr defaultRowHeight="14.4" x14ac:dyDescent="0.3"/>
  <cols>
    <col min="2" max="2" width="28.6640625" customWidth="1"/>
    <col min="5" max="6" width="9.5546875" bestFit="1" customWidth="1"/>
    <col min="8" max="8" width="15.33203125" customWidth="1"/>
    <col min="9" max="9" width="9.5546875" bestFit="1" customWidth="1"/>
  </cols>
  <sheetData>
    <row r="1" spans="1:10" ht="57" x14ac:dyDescent="0.3">
      <c r="A1" s="72" t="s">
        <v>0</v>
      </c>
      <c r="B1" s="72" t="s">
        <v>1</v>
      </c>
      <c r="C1" s="72" t="s">
        <v>2</v>
      </c>
      <c r="D1" s="72" t="s">
        <v>3</v>
      </c>
      <c r="E1" s="39" t="s">
        <v>17</v>
      </c>
      <c r="F1" s="39" t="s">
        <v>18</v>
      </c>
      <c r="G1" s="39" t="s">
        <v>19</v>
      </c>
      <c r="H1" s="39" t="s">
        <v>10</v>
      </c>
      <c r="I1" s="74" t="s">
        <v>10</v>
      </c>
      <c r="J1" s="71" t="s">
        <v>11</v>
      </c>
    </row>
    <row r="2" spans="1:10" x14ac:dyDescent="0.3">
      <c r="A2" s="73"/>
      <c r="B2" s="72"/>
      <c r="C2" s="72"/>
      <c r="D2" s="72"/>
      <c r="E2" s="39" t="s">
        <v>4</v>
      </c>
      <c r="F2" s="39" t="s">
        <v>4</v>
      </c>
      <c r="G2" s="39"/>
      <c r="H2" s="39" t="s">
        <v>14</v>
      </c>
      <c r="I2" s="74"/>
      <c r="J2" s="71"/>
    </row>
    <row r="3" spans="1:10" ht="180" x14ac:dyDescent="0.3">
      <c r="A3" s="23">
        <v>1</v>
      </c>
      <c r="B3" s="24" t="s">
        <v>21</v>
      </c>
      <c r="C3" s="23" t="s">
        <v>15</v>
      </c>
      <c r="D3" s="8">
        <v>900</v>
      </c>
      <c r="E3" s="19">
        <v>88.3</v>
      </c>
      <c r="F3" s="20">
        <v>81.400000000000006</v>
      </c>
      <c r="G3" s="20"/>
      <c r="H3" s="20">
        <f>AVERAGE(E3:G3)</f>
        <v>84.85</v>
      </c>
      <c r="I3" s="40">
        <v>84.85</v>
      </c>
      <c r="J3" s="21">
        <v>2</v>
      </c>
    </row>
    <row r="4" spans="1:10" ht="180" x14ac:dyDescent="0.3">
      <c r="A4" s="7">
        <v>2</v>
      </c>
      <c r="B4" s="9" t="s">
        <v>22</v>
      </c>
      <c r="C4" s="7" t="s">
        <v>15</v>
      </c>
      <c r="D4" s="27">
        <v>800</v>
      </c>
      <c r="E4" s="19">
        <v>97.2</v>
      </c>
      <c r="F4" s="20">
        <v>87.9</v>
      </c>
      <c r="G4" s="20"/>
      <c r="H4" s="20">
        <f t="shared" ref="H4:H17" si="0">AVERAGE(E4:G4)</f>
        <v>92.550000000000011</v>
      </c>
      <c r="I4" s="40">
        <v>92.55</v>
      </c>
      <c r="J4" s="21">
        <v>2</v>
      </c>
    </row>
    <row r="5" spans="1:10" ht="187.2" x14ac:dyDescent="0.3">
      <c r="A5" s="7">
        <v>3</v>
      </c>
      <c r="B5" s="10" t="s">
        <v>23</v>
      </c>
      <c r="C5" s="7" t="s">
        <v>15</v>
      </c>
      <c r="D5" s="27">
        <v>750</v>
      </c>
      <c r="E5" s="19">
        <v>105.9</v>
      </c>
      <c r="F5" s="20">
        <v>96.7</v>
      </c>
      <c r="G5" s="20">
        <v>78</v>
      </c>
      <c r="H5" s="20">
        <f t="shared" si="0"/>
        <v>93.533333333333346</v>
      </c>
      <c r="I5" s="40">
        <v>93.53</v>
      </c>
      <c r="J5" s="21">
        <v>3</v>
      </c>
    </row>
    <row r="6" spans="1:10" ht="180" x14ac:dyDescent="0.3">
      <c r="A6" s="23">
        <v>4</v>
      </c>
      <c r="B6" s="11" t="s">
        <v>24</v>
      </c>
      <c r="C6" s="7" t="s">
        <v>15</v>
      </c>
      <c r="D6" s="7">
        <v>850</v>
      </c>
      <c r="E6" s="19">
        <v>89.35</v>
      </c>
      <c r="F6" s="20">
        <v>82.5</v>
      </c>
      <c r="G6" s="20"/>
      <c r="H6" s="20">
        <f t="shared" si="0"/>
        <v>85.924999999999997</v>
      </c>
      <c r="I6" s="40">
        <v>85.93</v>
      </c>
      <c r="J6" s="21">
        <v>2</v>
      </c>
    </row>
    <row r="7" spans="1:10" ht="187.2" x14ac:dyDescent="0.3">
      <c r="A7" s="7">
        <v>5</v>
      </c>
      <c r="B7" s="5" t="s">
        <v>25</v>
      </c>
      <c r="C7" s="7" t="s">
        <v>15</v>
      </c>
      <c r="D7" s="7">
        <v>700</v>
      </c>
      <c r="E7" s="19">
        <v>100</v>
      </c>
      <c r="F7" s="20">
        <v>89.9</v>
      </c>
      <c r="G7" s="20">
        <v>93</v>
      </c>
      <c r="H7" s="20">
        <f t="shared" si="0"/>
        <v>94.3</v>
      </c>
      <c r="I7" s="40">
        <v>94.3</v>
      </c>
      <c r="J7" s="21">
        <v>3</v>
      </c>
    </row>
    <row r="8" spans="1:10" ht="180.6" x14ac:dyDescent="0.3">
      <c r="A8" s="7">
        <v>6</v>
      </c>
      <c r="B8" s="12" t="s">
        <v>26</v>
      </c>
      <c r="C8" s="7" t="s">
        <v>15</v>
      </c>
      <c r="D8" s="7">
        <v>500</v>
      </c>
      <c r="E8" s="19">
        <v>141.5</v>
      </c>
      <c r="F8" s="20">
        <v>129.5</v>
      </c>
      <c r="G8" s="20"/>
      <c r="H8" s="20">
        <f>AVERAGE(E8:G8)</f>
        <v>135.5</v>
      </c>
      <c r="I8" s="40">
        <v>135.5</v>
      </c>
      <c r="J8" s="21">
        <v>2</v>
      </c>
    </row>
    <row r="9" spans="1:10" ht="138" x14ac:dyDescent="0.3">
      <c r="A9" s="23">
        <v>7</v>
      </c>
      <c r="B9" s="13" t="s">
        <v>27</v>
      </c>
      <c r="C9" s="7" t="s">
        <v>15</v>
      </c>
      <c r="D9" s="28">
        <v>750</v>
      </c>
      <c r="E9" s="19">
        <v>101.25</v>
      </c>
      <c r="F9" s="20">
        <v>93.3</v>
      </c>
      <c r="G9" s="20"/>
      <c r="H9" s="20">
        <f t="shared" si="0"/>
        <v>97.275000000000006</v>
      </c>
      <c r="I9" s="40">
        <v>97.28</v>
      </c>
      <c r="J9" s="21">
        <v>2</v>
      </c>
    </row>
    <row r="10" spans="1:10" ht="138" x14ac:dyDescent="0.3">
      <c r="A10" s="7">
        <v>8</v>
      </c>
      <c r="B10" s="13" t="s">
        <v>28</v>
      </c>
      <c r="C10" s="7" t="s">
        <v>15</v>
      </c>
      <c r="D10" s="29">
        <v>700</v>
      </c>
      <c r="E10" s="19">
        <v>114</v>
      </c>
      <c r="F10" s="20">
        <v>104.9</v>
      </c>
      <c r="G10" s="20"/>
      <c r="H10" s="20">
        <f t="shared" si="0"/>
        <v>109.45</v>
      </c>
      <c r="I10" s="40">
        <v>109.45</v>
      </c>
      <c r="J10" s="21">
        <v>2</v>
      </c>
    </row>
    <row r="11" spans="1:10" ht="138" x14ac:dyDescent="0.3">
      <c r="A11" s="7">
        <v>9</v>
      </c>
      <c r="B11" s="13" t="s">
        <v>29</v>
      </c>
      <c r="C11" s="7" t="s">
        <v>15</v>
      </c>
      <c r="D11" s="29">
        <v>520</v>
      </c>
      <c r="E11" s="19">
        <v>152.55000000000001</v>
      </c>
      <c r="F11" s="20">
        <v>139.5</v>
      </c>
      <c r="G11" s="20"/>
      <c r="H11" s="20">
        <f t="shared" si="0"/>
        <v>146.02500000000001</v>
      </c>
      <c r="I11" s="40">
        <v>146.03</v>
      </c>
      <c r="J11" s="21">
        <v>2</v>
      </c>
    </row>
    <row r="12" spans="1:10" ht="165.6" x14ac:dyDescent="0.3">
      <c r="A12" s="23">
        <v>10</v>
      </c>
      <c r="B12" s="13" t="s">
        <v>33</v>
      </c>
      <c r="C12" s="7" t="s">
        <v>15</v>
      </c>
      <c r="D12" s="29">
        <v>500</v>
      </c>
      <c r="E12" s="19">
        <v>95.5</v>
      </c>
      <c r="F12" s="20">
        <v>82.9</v>
      </c>
      <c r="G12" s="20"/>
      <c r="H12" s="20">
        <f t="shared" si="0"/>
        <v>89.2</v>
      </c>
      <c r="I12" s="40">
        <v>89.2</v>
      </c>
      <c r="J12" s="21">
        <v>2</v>
      </c>
    </row>
    <row r="13" spans="1:10" ht="165.6" x14ac:dyDescent="0.3">
      <c r="A13" s="7">
        <v>11</v>
      </c>
      <c r="B13" s="13" t="s">
        <v>34</v>
      </c>
      <c r="C13" s="7" t="s">
        <v>15</v>
      </c>
      <c r="D13" s="29">
        <v>500</v>
      </c>
      <c r="E13" s="19">
        <v>132.5</v>
      </c>
      <c r="F13" s="20">
        <v>101.3</v>
      </c>
      <c r="G13" s="20"/>
      <c r="H13" s="20">
        <f t="shared" si="0"/>
        <v>116.9</v>
      </c>
      <c r="I13" s="40">
        <v>116.9</v>
      </c>
      <c r="J13" s="21">
        <v>2</v>
      </c>
    </row>
    <row r="14" spans="1:10" ht="165.6" x14ac:dyDescent="0.3">
      <c r="A14" s="7">
        <v>12</v>
      </c>
      <c r="B14" s="13" t="s">
        <v>30</v>
      </c>
      <c r="C14" s="7" t="s">
        <v>15</v>
      </c>
      <c r="D14" s="28">
        <v>500</v>
      </c>
      <c r="E14" s="19">
        <v>112.5</v>
      </c>
      <c r="F14" s="20">
        <v>125.5</v>
      </c>
      <c r="G14" s="20"/>
      <c r="H14" s="20">
        <f t="shared" si="0"/>
        <v>119</v>
      </c>
      <c r="I14" s="40">
        <v>119</v>
      </c>
      <c r="J14" s="21">
        <v>2</v>
      </c>
    </row>
    <row r="15" spans="1:10" ht="165.6" x14ac:dyDescent="0.3">
      <c r="A15" s="23">
        <v>13</v>
      </c>
      <c r="B15" s="13" t="s">
        <v>31</v>
      </c>
      <c r="C15" s="7" t="s">
        <v>15</v>
      </c>
      <c r="D15" s="29">
        <v>550</v>
      </c>
      <c r="E15" s="37">
        <v>136.5</v>
      </c>
      <c r="F15" s="37">
        <v>133.4</v>
      </c>
      <c r="G15" s="37"/>
      <c r="H15" s="20">
        <f t="shared" si="0"/>
        <v>134.94999999999999</v>
      </c>
      <c r="I15" s="41">
        <v>134.94999999999999</v>
      </c>
      <c r="J15" s="38">
        <v>2</v>
      </c>
    </row>
    <row r="16" spans="1:10" ht="165.6" x14ac:dyDescent="0.3">
      <c r="A16" s="7">
        <v>14</v>
      </c>
      <c r="B16" s="14" t="s">
        <v>32</v>
      </c>
      <c r="C16" s="7" t="s">
        <v>15</v>
      </c>
      <c r="D16" s="28">
        <v>500</v>
      </c>
      <c r="E16" s="37">
        <v>159.80000000000001</v>
      </c>
      <c r="F16" s="37">
        <v>148.5</v>
      </c>
      <c r="G16" s="37"/>
      <c r="H16" s="20">
        <f t="shared" si="0"/>
        <v>154.15</v>
      </c>
      <c r="I16" s="41">
        <v>154.15</v>
      </c>
      <c r="J16" s="38">
        <v>2</v>
      </c>
    </row>
    <row r="17" spans="1:11" ht="280.8" x14ac:dyDescent="0.3">
      <c r="A17" s="7">
        <v>15</v>
      </c>
      <c r="B17" s="6" t="s">
        <v>20</v>
      </c>
      <c r="C17" s="7" t="s">
        <v>16</v>
      </c>
      <c r="D17" s="28">
        <v>15</v>
      </c>
      <c r="E17" s="37">
        <v>5037</v>
      </c>
      <c r="F17" s="37">
        <v>4650</v>
      </c>
      <c r="G17" s="37"/>
      <c r="H17" s="20">
        <f t="shared" si="0"/>
        <v>4843.5</v>
      </c>
      <c r="I17" s="41">
        <v>4843.5</v>
      </c>
      <c r="J17" s="38">
        <v>2</v>
      </c>
    </row>
    <row r="18" spans="1:11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11" x14ac:dyDescent="0.3">
      <c r="A19" s="57" t="s">
        <v>48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x14ac:dyDescent="0.3">
      <c r="A20" s="47"/>
      <c r="B20" s="47"/>
      <c r="C20" s="48"/>
      <c r="D20" s="49"/>
      <c r="E20" s="48"/>
      <c r="F20" s="48"/>
      <c r="G20" s="48"/>
      <c r="H20" s="50"/>
      <c r="I20" s="50"/>
      <c r="J20" s="47"/>
      <c r="K20" s="46"/>
    </row>
    <row r="21" spans="1:11" x14ac:dyDescent="0.3">
      <c r="A21" s="47"/>
      <c r="B21" s="47"/>
      <c r="C21" s="48"/>
      <c r="D21" s="51"/>
      <c r="E21" s="52"/>
      <c r="F21" s="53"/>
      <c r="G21" s="48"/>
      <c r="H21" s="47"/>
      <c r="I21" s="47"/>
      <c r="J21" s="51"/>
      <c r="K21" s="52"/>
    </row>
    <row r="22" spans="1:11" x14ac:dyDescent="0.3">
      <c r="A22" s="47"/>
      <c r="B22" s="62" t="s">
        <v>45</v>
      </c>
      <c r="C22" s="62"/>
      <c r="D22" s="62"/>
      <c r="E22" s="62"/>
      <c r="F22" s="62"/>
      <c r="G22" s="63"/>
      <c r="H22" s="63"/>
      <c r="I22" s="63"/>
      <c r="J22" s="63"/>
      <c r="K22" s="63"/>
    </row>
    <row r="23" spans="1:11" x14ac:dyDescent="0.3">
      <c r="A23" s="47"/>
      <c r="B23" s="64" t="s">
        <v>46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1" x14ac:dyDescent="0.3">
      <c r="A24" s="47"/>
      <c r="B24" s="57" t="s">
        <v>47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</sheetData>
  <mergeCells count="13">
    <mergeCell ref="B24:F24"/>
    <mergeCell ref="G24:K24"/>
    <mergeCell ref="J1:J2"/>
    <mergeCell ref="A19:K19"/>
    <mergeCell ref="B22:F22"/>
    <mergeCell ref="G22:K22"/>
    <mergeCell ref="B23:F23"/>
    <mergeCell ref="G23:K23"/>
    <mergeCell ref="A1:A2"/>
    <mergeCell ref="B1:B2"/>
    <mergeCell ref="C1:C2"/>
    <mergeCell ref="D1:D2"/>
    <mergeCell ref="I1:I2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MÉDIA GERAL FINAL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Kallyenny Viana</dc:creator>
  <cp:lastModifiedBy>PRINTPAGE</cp:lastModifiedBy>
  <cp:lastPrinted>2024-07-16T15:35:47Z</cp:lastPrinted>
  <dcterms:created xsi:type="dcterms:W3CDTF">2022-08-12T19:58:57Z</dcterms:created>
  <dcterms:modified xsi:type="dcterms:W3CDTF">2024-07-28T22:54:57Z</dcterms:modified>
</cp:coreProperties>
</file>